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4720" windowHeight="11595"/>
  </bookViews>
  <sheets>
    <sheet name="Таблица" sheetId="1" r:id="rId1"/>
    <sheet name="Сетка" sheetId="2" r:id="rId2"/>
  </sheets>
  <calcPr calcId="145621"/>
</workbook>
</file>

<file path=xl/calcChain.xml><?xml version="1.0" encoding="utf-8"?>
<calcChain xmlns="http://schemas.openxmlformats.org/spreadsheetml/2006/main">
  <c r="F14" i="1" l="1"/>
  <c r="H14" i="1"/>
  <c r="D14" i="1"/>
  <c r="I11" i="1"/>
  <c r="D12" i="1"/>
  <c r="E12" i="1"/>
  <c r="F12" i="1"/>
  <c r="G12" i="1"/>
  <c r="H12" i="1"/>
  <c r="C12" i="1"/>
  <c r="I9" i="1"/>
  <c r="D10" i="1"/>
  <c r="E10" i="1"/>
  <c r="F10" i="1"/>
  <c r="G10" i="1"/>
  <c r="H10" i="1"/>
  <c r="C10" i="1"/>
  <c r="I7" i="1"/>
  <c r="D8" i="1"/>
  <c r="E8" i="1"/>
  <c r="F8" i="1"/>
  <c r="G8" i="1"/>
  <c r="H8" i="1"/>
  <c r="C8" i="1"/>
  <c r="I5" i="1"/>
  <c r="D6" i="1"/>
  <c r="E6" i="1"/>
  <c r="F6" i="1"/>
  <c r="G6" i="1"/>
  <c r="H6" i="1"/>
  <c r="C6" i="1"/>
  <c r="F4" i="1"/>
  <c r="H4" i="1"/>
  <c r="D4" i="1"/>
  <c r="I13" i="1" l="1"/>
  <c r="I3" i="1"/>
</calcChain>
</file>

<file path=xl/sharedStrings.xml><?xml version="1.0" encoding="utf-8"?>
<sst xmlns="http://schemas.openxmlformats.org/spreadsheetml/2006/main" count="11" uniqueCount="11">
  <si>
    <t>Патрон</t>
  </si>
  <si>
    <t>Коэф. расч. средн</t>
  </si>
  <si>
    <t>Norma Oryx 180 gr</t>
  </si>
  <si>
    <t>Коэф. Meopta</t>
  </si>
  <si>
    <t>Коэф. каталожн.</t>
  </si>
  <si>
    <t>PRVI SP 9.70 g (150 gr)</t>
  </si>
  <si>
    <t>Скорость на дистанции / балл. коэфициент</t>
  </si>
  <si>
    <t>PRVI SP 11.70 g (180 gr)</t>
  </si>
  <si>
    <t>PRVI HP BT 12.30 g (190 gr)</t>
  </si>
  <si>
    <t>PRVI GROM 11.00 g (170 gr)</t>
  </si>
  <si>
    <t>S&amp;B FMJ 9.55 V331652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</si>
</sst>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2"/>
      <name val="Arial"/>
      <family val="2"/>
      <charset val="204"/>
    </font>
    <font>
      <b/>
      <sz val="12"/>
      <color rgb="FF333333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/>
    <xf numFmtId="0" fontId="1" fillId="0" borderId="7" xfId="0" applyFont="1" applyBorder="1" applyAlignment="1">
      <alignment horizontal="center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0</xdr:rowOff>
    </xdr:from>
    <xdr:to>
      <xdr:col>14</xdr:col>
      <xdr:colOff>571500</xdr:colOff>
      <xdr:row>6</xdr:row>
      <xdr:rowOff>104775</xdr:rowOff>
    </xdr:to>
    <xdr:pic>
      <xdr:nvPicPr>
        <xdr:cNvPr id="2" name="Рисунок 1" descr="http://www.sellier-bellot.cz/repository/image/article/ballistic-coefficient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0" y="0"/>
          <a:ext cx="2628900" cy="1314450"/>
        </a:xfrm>
        <a:prstGeom prst="rect">
          <a:avLst/>
        </a:prstGeom>
        <a:noFill/>
        <a:effectLst>
          <a:glow rad="228600">
            <a:schemeClr val="tx1">
              <a:alpha val="40000"/>
            </a:schemeClr>
          </a:glow>
          <a:outerShdw blurRad="50800" dist="50800" dir="5400000" algn="ctr" rotWithShape="0">
            <a:schemeClr val="tx1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209550</xdr:colOff>
      <xdr:row>25</xdr:row>
      <xdr:rowOff>38100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324350" cy="5038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676275</xdr:colOff>
      <xdr:row>0</xdr:row>
      <xdr:rowOff>0</xdr:rowOff>
    </xdr:from>
    <xdr:to>
      <xdr:col>13</xdr:col>
      <xdr:colOff>161925</xdr:colOff>
      <xdr:row>25</xdr:row>
      <xdr:rowOff>66675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4286250" cy="506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workbookViewId="0">
      <selection activeCell="F21" sqref="F21"/>
    </sheetView>
  </sheetViews>
  <sheetFormatPr defaultRowHeight="15.75" x14ac:dyDescent="0.25"/>
  <cols>
    <col min="1" max="1" width="27.875" style="5" bestFit="1" customWidth="1"/>
    <col min="2" max="8" width="9" style="5"/>
    <col min="9" max="9" width="16.75" style="5" bestFit="1" customWidth="1"/>
    <col min="10" max="10" width="15.5" style="5" bestFit="1" customWidth="1"/>
    <col min="11" max="11" width="16.25" style="5" customWidth="1"/>
    <col min="12" max="16384" width="9" style="5"/>
  </cols>
  <sheetData>
    <row r="1" spans="1:11" ht="16.5" thickBot="1" x14ac:dyDescent="0.3">
      <c r="B1" s="42" t="s">
        <v>6</v>
      </c>
      <c r="C1" s="43"/>
      <c r="D1" s="43"/>
      <c r="E1" s="43"/>
      <c r="F1" s="43"/>
      <c r="G1" s="43"/>
      <c r="H1" s="44"/>
    </row>
    <row r="2" spans="1:11" s="6" customFormat="1" ht="16.5" thickBot="1" x14ac:dyDescent="0.3">
      <c r="A2" s="2" t="s">
        <v>0</v>
      </c>
      <c r="B2" s="4">
        <v>0</v>
      </c>
      <c r="C2" s="4">
        <v>50</v>
      </c>
      <c r="D2" s="4">
        <v>100</v>
      </c>
      <c r="E2" s="4">
        <v>150</v>
      </c>
      <c r="F2" s="4">
        <v>200</v>
      </c>
      <c r="G2" s="4">
        <v>250</v>
      </c>
      <c r="H2" s="4">
        <v>300</v>
      </c>
      <c r="I2" s="2" t="s">
        <v>1</v>
      </c>
      <c r="J2" s="2" t="s">
        <v>4</v>
      </c>
      <c r="K2" s="3" t="s">
        <v>3</v>
      </c>
    </row>
    <row r="3" spans="1:11" ht="30" customHeight="1" x14ac:dyDescent="0.25">
      <c r="A3" s="35" t="s">
        <v>2</v>
      </c>
      <c r="B3" s="7">
        <v>823</v>
      </c>
      <c r="C3" s="7"/>
      <c r="D3" s="7">
        <v>740</v>
      </c>
      <c r="E3" s="7"/>
      <c r="F3" s="7">
        <v>662</v>
      </c>
      <c r="G3" s="7"/>
      <c r="H3" s="8">
        <v>589</v>
      </c>
      <c r="I3" s="31">
        <f>SUM(C4:H4)/COUNTIF(C4:H4,"&gt;0")</f>
        <v>0.35721349958011023</v>
      </c>
      <c r="J3" s="21">
        <v>0.35399999999999998</v>
      </c>
      <c r="K3" s="38">
        <v>0.28799999999999998</v>
      </c>
    </row>
    <row r="4" spans="1:11" ht="16.5" thickBot="1" x14ac:dyDescent="0.3">
      <c r="A4" s="36"/>
      <c r="B4" s="9"/>
      <c r="C4" s="9"/>
      <c r="D4" s="9">
        <f>IF(D3=0,0,0.0052834*D$2/(SQRT($B3)-SQRT(D3)))</f>
        <v>0.3557759927843745</v>
      </c>
      <c r="E4" s="9"/>
      <c r="F4" s="9">
        <f t="shared" ref="F4:H4" si="0">IF(F3=0,0,0.0052834*F$2/(SQRT($B3)-SQRT(F3)))</f>
        <v>0.35715349012820763</v>
      </c>
      <c r="G4" s="9"/>
      <c r="H4" s="10">
        <f t="shared" si="0"/>
        <v>0.35871101582774861</v>
      </c>
      <c r="I4" s="37"/>
      <c r="J4" s="22"/>
      <c r="K4" s="39"/>
    </row>
    <row r="5" spans="1:11" x14ac:dyDescent="0.25">
      <c r="A5" s="40" t="s">
        <v>5</v>
      </c>
      <c r="B5" s="7">
        <v>885</v>
      </c>
      <c r="C5" s="8">
        <v>838</v>
      </c>
      <c r="D5" s="8">
        <v>792</v>
      </c>
      <c r="E5" s="7">
        <v>748</v>
      </c>
      <c r="F5" s="11">
        <v>705</v>
      </c>
      <c r="G5" s="7">
        <v>664</v>
      </c>
      <c r="H5" s="11">
        <v>624</v>
      </c>
      <c r="I5" s="37">
        <f>SUM(C6:H6)/COUNTIF(C6:H6,"&gt;0")</f>
        <v>0.33063057578978161</v>
      </c>
      <c r="J5" s="21"/>
      <c r="K5" s="45">
        <v>0.34200000000000003</v>
      </c>
    </row>
    <row r="6" spans="1:11" ht="16.5" thickBot="1" x14ac:dyDescent="0.3">
      <c r="A6" s="41"/>
      <c r="B6" s="12"/>
      <c r="C6" s="10">
        <f>IF(C5=0,0,0.0052834*C$2/(SQRT($B5)-SQRT(C5)))</f>
        <v>0.32991561346473952</v>
      </c>
      <c r="D6" s="10">
        <f t="shared" ref="D6:H6" si="1">IF(D5=0,0,0.0052834*D$2/(SQRT($B5)-SQRT(D5)))</f>
        <v>0.32888565146753795</v>
      </c>
      <c r="E6" s="9">
        <f t="shared" si="1"/>
        <v>0.33030045640597305</v>
      </c>
      <c r="F6" s="13">
        <f t="shared" si="1"/>
        <v>0.33051063437206701</v>
      </c>
      <c r="G6" s="9">
        <f t="shared" si="1"/>
        <v>0.33180915671681332</v>
      </c>
      <c r="H6" s="13">
        <f t="shared" si="1"/>
        <v>0.33236194231155891</v>
      </c>
      <c r="I6" s="32"/>
      <c r="J6" s="22"/>
      <c r="K6" s="46"/>
    </row>
    <row r="7" spans="1:11" x14ac:dyDescent="0.25">
      <c r="A7" s="29" t="s">
        <v>7</v>
      </c>
      <c r="B7" s="7">
        <v>820</v>
      </c>
      <c r="C7" s="1">
        <v>783</v>
      </c>
      <c r="D7" s="7">
        <v>746</v>
      </c>
      <c r="E7" s="1">
        <v>711</v>
      </c>
      <c r="F7" s="7">
        <v>677</v>
      </c>
      <c r="G7" s="1">
        <v>643</v>
      </c>
      <c r="H7" s="7">
        <v>611</v>
      </c>
      <c r="I7" s="31">
        <f>SUM(C8:H8)/COUNTIF(C8:H8,"&gt;0")</f>
        <v>0.40286328090962159</v>
      </c>
      <c r="J7" s="17"/>
      <c r="K7" s="19">
        <v>0.41199999999999998</v>
      </c>
    </row>
    <row r="8" spans="1:11" ht="16.5" thickBot="1" x14ac:dyDescent="0.3">
      <c r="A8" s="30"/>
      <c r="B8" s="9"/>
      <c r="C8" s="13">
        <f>IF(C7=0,0,0.0052834*C$2/(SQRT($B7)-SQRT(C7)))</f>
        <v>0.40423564199823764</v>
      </c>
      <c r="D8" s="9">
        <f t="shared" ref="D8:H8" si="2">IF(D7=0,0,0.0052834*D$2/(SQRT($B7)-SQRT(D7)))</f>
        <v>0.39945818758072055</v>
      </c>
      <c r="E8" s="13">
        <f t="shared" si="2"/>
        <v>0.40207322582306965</v>
      </c>
      <c r="F8" s="9">
        <f t="shared" si="2"/>
        <v>0.40386506001393335</v>
      </c>
      <c r="G8" s="13">
        <f t="shared" si="2"/>
        <v>0.40291959711990483</v>
      </c>
      <c r="H8" s="9">
        <f t="shared" si="2"/>
        <v>0.40462797292186375</v>
      </c>
      <c r="I8" s="32"/>
      <c r="J8" s="18"/>
      <c r="K8" s="20"/>
    </row>
    <row r="9" spans="1:11" x14ac:dyDescent="0.25">
      <c r="A9" s="23" t="s">
        <v>8</v>
      </c>
      <c r="B9" s="7">
        <v>800</v>
      </c>
      <c r="C9" s="1">
        <v>771</v>
      </c>
      <c r="D9" s="7">
        <v>743</v>
      </c>
      <c r="E9" s="1">
        <v>715</v>
      </c>
      <c r="F9" s="7">
        <v>688</v>
      </c>
      <c r="G9" s="1">
        <v>662</v>
      </c>
      <c r="H9" s="7">
        <v>636</v>
      </c>
      <c r="I9" s="21">
        <f>SUM(C10:H10)/COUNTIF(C10:H10,"&gt;0")</f>
        <v>0.51447324754173918</v>
      </c>
      <c r="J9" s="17"/>
      <c r="K9" s="33"/>
    </row>
    <row r="10" spans="1:11" ht="16.5" thickBot="1" x14ac:dyDescent="0.3">
      <c r="A10" s="24"/>
      <c r="B10" s="9"/>
      <c r="C10" s="13">
        <f>IF(C9=0,0,0.0052834*C$2/(SQRT($B9)-SQRT(C9)))</f>
        <v>0.5105873934207299</v>
      </c>
      <c r="D10" s="9">
        <f t="shared" ref="D10:H10" si="3">IF(D9=0,0,0.0052834*D$2/(SQRT($B9)-SQRT(D9)))</f>
        <v>0.51482837733023723</v>
      </c>
      <c r="E10" s="13">
        <f t="shared" si="3"/>
        <v>0.5130220729788455</v>
      </c>
      <c r="F10" s="9">
        <f t="shared" si="3"/>
        <v>0.51432035983219393</v>
      </c>
      <c r="G10" s="13">
        <f t="shared" si="3"/>
        <v>0.5169848239542072</v>
      </c>
      <c r="H10" s="9">
        <f t="shared" si="3"/>
        <v>0.51709645773422053</v>
      </c>
      <c r="I10" s="22"/>
      <c r="J10" s="18"/>
      <c r="K10" s="34"/>
    </row>
    <row r="11" spans="1:11" x14ac:dyDescent="0.25">
      <c r="A11" s="15" t="s">
        <v>9</v>
      </c>
      <c r="B11" s="8">
        <v>810</v>
      </c>
      <c r="C11" s="7">
        <v>771</v>
      </c>
      <c r="D11" s="11">
        <v>732</v>
      </c>
      <c r="E11" s="7">
        <v>695</v>
      </c>
      <c r="F11" s="11">
        <v>659</v>
      </c>
      <c r="G11" s="7">
        <v>624</v>
      </c>
      <c r="H11" s="11">
        <v>590</v>
      </c>
      <c r="I11" s="21">
        <f>SUM(C12:H12)/COUNTIF(C12:H12,"&gt;0")</f>
        <v>0.37884426926019255</v>
      </c>
      <c r="J11" s="17"/>
      <c r="K11" s="19">
        <v>0.371</v>
      </c>
    </row>
    <row r="12" spans="1:11" ht="16.5" thickBot="1" x14ac:dyDescent="0.3">
      <c r="A12" s="16"/>
      <c r="B12" s="10"/>
      <c r="C12" s="13">
        <f>IF(C11=0,0,0.0052834*C$2/(SQRT($B11)-SQRT(C11)))</f>
        <v>0.38086124305485386</v>
      </c>
      <c r="D12" s="13">
        <f t="shared" ref="D12:H14" si="4">IF(D11=0,0,0.0052834*D$2/(SQRT($B11)-SQRT(D11)))</f>
        <v>0.37604259098972986</v>
      </c>
      <c r="E12" s="13">
        <f t="shared" si="4"/>
        <v>0.37780916845315199</v>
      </c>
      <c r="F12" s="13">
        <f t="shared" si="4"/>
        <v>0.37880574398311712</v>
      </c>
      <c r="G12" s="13">
        <f t="shared" si="4"/>
        <v>0.37949931425612216</v>
      </c>
      <c r="H12" s="13">
        <f t="shared" si="4"/>
        <v>0.38004755482418012</v>
      </c>
      <c r="I12" s="22"/>
      <c r="J12" s="18"/>
      <c r="K12" s="20"/>
    </row>
    <row r="13" spans="1:11" x14ac:dyDescent="0.25">
      <c r="A13" s="23" t="s">
        <v>10</v>
      </c>
      <c r="B13" s="7">
        <v>890</v>
      </c>
      <c r="C13" s="11"/>
      <c r="D13" s="7">
        <v>820</v>
      </c>
      <c r="E13" s="11"/>
      <c r="F13" s="7">
        <v>755</v>
      </c>
      <c r="G13" s="11"/>
      <c r="H13" s="7">
        <v>696</v>
      </c>
      <c r="I13" s="25">
        <f>SUM(C14:H14)/COUNTIF(C14:H14,"&gt;0")</f>
        <v>0.4497234618785973</v>
      </c>
      <c r="J13" s="17">
        <v>0.378</v>
      </c>
      <c r="K13" s="27">
        <v>0.40200000000000002</v>
      </c>
    </row>
    <row r="14" spans="1:11" ht="16.5" thickBot="1" x14ac:dyDescent="0.3">
      <c r="A14" s="24"/>
      <c r="B14" s="9"/>
      <c r="C14" s="13"/>
      <c r="D14" s="9">
        <f t="shared" si="4"/>
        <v>0.44130360748877595</v>
      </c>
      <c r="E14" s="13"/>
      <c r="F14" s="9">
        <f t="shared" ref="F14" si="5">IF(F13=0,0,0.0052834*F$2/(SQRT($B13)-SQRT(F13)))</f>
        <v>0.44858125436774826</v>
      </c>
      <c r="G14" s="13"/>
      <c r="H14" s="9">
        <f t="shared" ref="H14" si="6">IF(H13=0,0,0.0052834*H$2/(SQRT($B13)-SQRT(H13)))</f>
        <v>0.45928552377926768</v>
      </c>
      <c r="I14" s="26"/>
      <c r="J14" s="18"/>
      <c r="K14" s="28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4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</sheetData>
  <mergeCells count="25">
    <mergeCell ref="B1:H1"/>
    <mergeCell ref="I5:I6"/>
    <mergeCell ref="J5:J6"/>
    <mergeCell ref="K5:K6"/>
    <mergeCell ref="A3:A4"/>
    <mergeCell ref="I3:I4"/>
    <mergeCell ref="J3:J4"/>
    <mergeCell ref="K3:K4"/>
    <mergeCell ref="A5:A6"/>
    <mergeCell ref="A7:A8"/>
    <mergeCell ref="I7:I8"/>
    <mergeCell ref="J7:J8"/>
    <mergeCell ref="K7:K8"/>
    <mergeCell ref="I9:I10"/>
    <mergeCell ref="J9:J10"/>
    <mergeCell ref="K9:K10"/>
    <mergeCell ref="A9:A10"/>
    <mergeCell ref="A11:A12"/>
    <mergeCell ref="J11:J12"/>
    <mergeCell ref="K11:K12"/>
    <mergeCell ref="I11:I12"/>
    <mergeCell ref="A13:A14"/>
    <mergeCell ref="I13:I14"/>
    <mergeCell ref="J13:J14"/>
    <mergeCell ref="K13:K1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17" sqref="R17"/>
    </sheetView>
  </sheetViews>
  <sheetFormatPr defaultRowHeight="15.7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Таблица</vt:lpstr>
      <vt:lpstr>Сетка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2016-10-07T04:29:39Z</dcterms:created>
  <dcterms:modified xsi:type="dcterms:W3CDTF">2016-10-07T12:33:22Z</dcterms:modified>
</cp:coreProperties>
</file>